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3\1.3.3 - ГВС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I27" i="8" l="1"/>
  <c r="I21" i="8"/>
  <c r="I20" i="8"/>
  <c r="I13" i="8"/>
  <c r="I14" i="8"/>
  <c r="I15" i="8"/>
  <c r="I16" i="8"/>
  <c r="I17" i="8"/>
  <c r="I12" i="8"/>
  <c r="I22" i="8" s="1"/>
  <c r="H22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<sst xmlns="http://schemas.openxmlformats.org/spreadsheetml/2006/main" count="72" uniqueCount="60">
  <si>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</si>
  <si>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</si>
  <si>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</si>
  <si>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</si>
  <si>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</si>
  <si>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</si>
  <si>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</si>
  <si>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</si>
  <si>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</si>
  <si>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</si>
  <si>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СКС-2022-С-3-123</t>
  </si>
  <si>
    <t>Капитальный ремонт сети информационной ГОКС.</t>
  </si>
  <si>
    <t xml:space="preserve">               Материалы</t>
  </si>
  <si>
    <t>01.3.01.07-0009</t>
  </si>
  <si>
    <t>Спирт этиловый ректификованный технический, сорт I</t>
  </si>
  <si>
    <t>кг</t>
  </si>
  <si>
    <t>01.7.03.04-0001</t>
  </si>
  <si>
    <t>Электроэнергия</t>
  </si>
  <si>
    <t>кВт-ч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</si>
  <si>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</si>
  <si>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</si>
  <si>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</si>
  <si>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</si>
  <si>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14.4.02.09-0001</t>
  </si>
  <si>
    <t>Краска</t>
  </si>
  <si>
    <t>999-9950</t>
  </si>
  <si>
    <t>Вспомогательные ненормируемые ресурсы (2% от Оплаты труда рабочих)</t>
  </si>
  <si>
    <t>руб</t>
  </si>
  <si>
    <t>ТЦ_20.1.01.02_77_7743828238_30.08.2022_02</t>
  </si>
  <si>
    <t>Зажим натяжной AC35 для 8-образных кабелей</t>
  </si>
  <si>
    <t>шт</t>
  </si>
  <si>
    <t>268,33
322,0/1,2</t>
  </si>
  <si>
    <t>ТЦ_22.1.01.00_63_6311160760_30.08.2022_02</t>
  </si>
  <si>
    <t>RACK5 Шкаф настенный 19" 12U 600х450мм</t>
  </si>
  <si>
    <t>6877,50
8253,0/1,2</t>
  </si>
  <si>
    <t>15715,83
18859.00/1,2</t>
  </si>
  <si>
    <t>ФССЦ-20.2.09.09-1134</t>
  </si>
  <si>
    <t>Муфта тупиковая оптическая для кабельной канализации на 48 соединений (с расширением до 96), 4 круглых ввода</t>
  </si>
  <si>
    <t>компл</t>
  </si>
  <si>
    <t>ФССЦ-21.1.01.01-0036</t>
  </si>
  <si>
    <t>Кабель оптический ОКПМ-10-02-0,22-4-(9,0)_ (ОК-В-А-4 к Н)</t>
  </si>
  <si>
    <t>1000 м</t>
  </si>
  <si>
    <t>Итого "Материалы"</t>
  </si>
  <si>
    <t xml:space="preserve">               Оборудование</t>
  </si>
  <si>
    <t>ООО "СТ-ГРУПП" Счет №1588 от 22.06.22г.</t>
  </si>
  <si>
    <t>ML-SG-3WDS-31LD Модуль MlaxLink оптический одноволоконный SFP WDM, 1.25Гб/с, 3км, 1310/1550нм, LC, DDM, 11dBm</t>
  </si>
  <si>
    <t>1175,00
1410/1,2</t>
  </si>
  <si>
    <t>ТЦ_61.1.03.03_63_502801546695_30.08.2022_02</t>
  </si>
  <si>
    <t>Ehernet коммутатор ELTEX MES 1428</t>
  </si>
  <si>
    <t>35820,83
42985,00/1,2</t>
  </si>
  <si>
    <t>40594,17
48713,0/1,2</t>
  </si>
  <si>
    <t>ТЦ_61.1.04.09_50_7728703202_30.08.2022_02</t>
  </si>
  <si>
    <t>Оптический кросс на 8 портов типа КРС-8-LC</t>
  </si>
  <si>
    <t>1966,36
2359,63/1,2</t>
  </si>
  <si>
    <t>2332,50
2799,0/1,2</t>
  </si>
  <si>
    <t>Итого "Оборудование"</t>
  </si>
  <si>
    <t>Модернизация сетей водоотведения и сооружений на них. Замена насосного агрегата на КНС-6а, КНС-11.</t>
  </si>
  <si>
    <t>(наименование стройки)</t>
  </si>
  <si>
    <t xml:space="preserve">ВЕДОМОСТЬ РЕСУРСОВ 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</si>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</sst>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</cellStyleXfs>
  <cellXfs count="47">
    <xf numFmtId="0" fontId="0" fillId="0" borderId="0" xfId="0"/>
    <xf numFmtId="49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16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3" fillId="0" borderId="6" xfId="23" applyNumberFormat="1" applyFont="1" applyBorder="1" applyAlignment="1">
      <alignment horizontal="center" vertical="center" wrapText="1"/>
    </xf>
    <xf numFmtId="0" fontId="7" fillId="0" borderId="0" xfId="0" applyFont="1"/>
    <xf numFmtId="0" fontId="15" fillId="0" borderId="0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0" fillId="0" borderId="0" xfId="0"/>
    <xf numFmtId="49" fontId="7" fillId="0" borderId="0" xfId="0" applyNumberFormat="1" applyFont="1"/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/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30"/>
  <sheetViews>
    <sheetView showGridLines="0" tabSelected="1" topLeftCell="B1" zoomScaleNormal="100" workbookViewId="0">
      <selection activeCell="J36" sqref="J36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2:9" x14ac:dyDescent="0.2">
      <c r="B1" s="35" t="s">
        <v>56</v>
      </c>
      <c r="C1" s="35"/>
      <c r="D1" s="35"/>
      <c r="E1" s="35"/>
      <c r="F1" s="35"/>
      <c r="G1" s="35"/>
      <c r="H1" s="35"/>
      <c r="I1" s="35"/>
    </row>
    <row r="2" spans="2:9" ht="15" customHeight="1" x14ac:dyDescent="0.2">
      <c r="B2" s="34" t="s">
        <v>57</v>
      </c>
      <c r="C2" s="34"/>
      <c r="D2" s="34"/>
      <c r="E2" s="34"/>
      <c r="F2" s="34"/>
      <c r="G2" s="34"/>
      <c r="H2" s="34"/>
      <c r="I2" s="34"/>
    </row>
    <row r="3" spans="2:9" ht="15" customHeight="1" x14ac:dyDescent="0.2">
      <c r="B3" s="37"/>
      <c r="C3" s="37"/>
      <c r="D3" s="37"/>
      <c r="E3" s="37"/>
      <c r="F3" s="37"/>
      <c r="G3" s="37"/>
      <c r="H3" s="37"/>
      <c r="I3" s="37"/>
    </row>
    <row r="4" spans="2:9" ht="15" x14ac:dyDescent="0.2">
      <c r="B4" s="33" t="s">
        <v>58</v>
      </c>
      <c r="C4" s="33"/>
      <c r="D4" s="33"/>
      <c r="E4" s="33"/>
      <c r="F4" s="33"/>
      <c r="G4" s="33"/>
      <c r="H4" s="33"/>
      <c r="I4" s="33"/>
    </row>
    <row r="5" spans="2:9" ht="12.75" customHeight="1" x14ac:dyDescent="0.2">
      <c r="B5" s="9" t="s">
        <v>8</v>
      </c>
      <c r="C5" s="12" t="s">
        <v>0</v>
      </c>
      <c r="D5" s="12" t="s">
        <v>1</v>
      </c>
      <c r="E5" s="15" t="s">
        <v>7</v>
      </c>
      <c r="F5" s="18" t="s">
        <v>4</v>
      </c>
      <c r="G5" s="18"/>
      <c r="H5" s="18" t="s">
        <v>6</v>
      </c>
      <c r="I5" s="18"/>
    </row>
    <row r="6" spans="2:9" ht="12.75" customHeight="1" x14ac:dyDescent="0.2">
      <c r="B6" s="10"/>
      <c r="C6" s="13"/>
      <c r="D6" s="13"/>
      <c r="E6" s="16"/>
      <c r="F6" s="8" t="s">
        <v>2</v>
      </c>
      <c r="G6" s="8" t="s">
        <v>3</v>
      </c>
      <c r="H6" s="8" t="s">
        <v>2</v>
      </c>
      <c r="I6" s="8" t="s">
        <v>3</v>
      </c>
    </row>
    <row r="7" spans="2:9" x14ac:dyDescent="0.2">
      <c r="B7" s="11"/>
      <c r="C7" s="14"/>
      <c r="D7" s="14"/>
      <c r="E7" s="17"/>
      <c r="F7" s="7" t="s">
        <v>5</v>
      </c>
      <c r="G7" s="7" t="s">
        <v>5</v>
      </c>
      <c r="H7" s="7" t="s">
        <v>5</v>
      </c>
      <c r="I7" s="7" t="s">
        <v>5</v>
      </c>
    </row>
    <row r="8" spans="2:9" x14ac:dyDescent="0.2">
      <c r="B8" s="19">
        <v>1</v>
      </c>
      <c r="C8" s="19">
        <v>2</v>
      </c>
      <c r="D8" s="19">
        <v>3</v>
      </c>
      <c r="E8" s="20">
        <v>4</v>
      </c>
      <c r="F8" s="19">
        <v>5</v>
      </c>
      <c r="G8" s="19">
        <v>7</v>
      </c>
      <c r="H8" s="19">
        <v>9</v>
      </c>
      <c r="I8" s="19">
        <v>11</v>
      </c>
    </row>
    <row r="9" spans="2:9" ht="17.850000000000001" customHeight="1" x14ac:dyDescent="0.2">
      <c r="B9" s="21" t="s">
        <v>9</v>
      </c>
      <c r="C9" s="22"/>
      <c r="D9" s="22"/>
      <c r="E9" s="22"/>
      <c r="F9" s="22"/>
      <c r="G9" s="22"/>
      <c r="H9" s="22"/>
      <c r="I9" s="22"/>
    </row>
    <row r="10" spans="2:9" ht="38.25" x14ac:dyDescent="0.2">
      <c r="B10" s="23" t="s">
        <v>10</v>
      </c>
      <c r="C10" s="24" t="s">
        <v>11</v>
      </c>
      <c r="D10" s="25"/>
      <c r="E10" s="23">
        <v>1</v>
      </c>
      <c r="F10" s="26"/>
      <c r="G10" s="26"/>
      <c r="H10" s="26"/>
      <c r="I10" s="26"/>
    </row>
    <row r="11" spans="2:9" ht="17.850000000000001" customHeight="1" x14ac:dyDescent="0.2">
      <c r="B11" s="27" t="s">
        <v>12</v>
      </c>
      <c r="C11" s="28"/>
      <c r="D11" s="28"/>
      <c r="E11" s="28"/>
      <c r="F11" s="28"/>
      <c r="G11" s="28"/>
      <c r="H11" s="28"/>
      <c r="I11" s="28"/>
    </row>
    <row r="12" spans="2:9" ht="25.5" x14ac:dyDescent="0.2">
      <c r="B12" s="29" t="s">
        <v>13</v>
      </c>
      <c r="C12" s="30" t="s">
        <v>14</v>
      </c>
      <c r="D12" s="31" t="s">
        <v>15</v>
      </c>
      <c r="E12" s="29">
        <v>0.1013</v>
      </c>
      <c r="F12" s="32">
        <v>38.89</v>
      </c>
      <c r="G12" s="32"/>
      <c r="H12" s="32">
        <v>3.94</v>
      </c>
      <c r="I12" s="39">
        <f>H12*8.16</f>
        <v>32.150399999999998</v>
      </c>
    </row>
    <row r="13" spans="2:9" ht="25.5" x14ac:dyDescent="0.2">
      <c r="B13" s="29" t="s">
        <v>16</v>
      </c>
      <c r="C13" s="30" t="s">
        <v>17</v>
      </c>
      <c r="D13" s="31" t="s">
        <v>18</v>
      </c>
      <c r="E13" s="29">
        <v>0.1166</v>
      </c>
      <c r="F13" s="32">
        <v>0.4</v>
      </c>
      <c r="G13" s="32"/>
      <c r="H13" s="32">
        <v>0.05</v>
      </c>
      <c r="I13" s="39">
        <f t="shared" ref="I13:I17" si="0">H13*8.16</f>
        <v>0.40800000000000003</v>
      </c>
    </row>
    <row r="14" spans="2:9" ht="25.5" x14ac:dyDescent="0.2">
      <c r="B14" s="29" t="s">
        <v>19</v>
      </c>
      <c r="C14" s="30" t="s">
        <v>20</v>
      </c>
      <c r="D14" s="31" t="s">
        <v>15</v>
      </c>
      <c r="E14" s="29">
        <v>0.2</v>
      </c>
      <c r="F14" s="32">
        <v>10.57</v>
      </c>
      <c r="G14" s="32"/>
      <c r="H14" s="32">
        <v>2.11</v>
      </c>
      <c r="I14" s="39">
        <f t="shared" si="0"/>
        <v>17.217600000000001</v>
      </c>
    </row>
    <row r="15" spans="2:9" ht="25.5" x14ac:dyDescent="0.2">
      <c r="B15" s="29" t="s">
        <v>21</v>
      </c>
      <c r="C15" s="30" t="s">
        <v>22</v>
      </c>
      <c r="D15" s="31" t="s">
        <v>15</v>
      </c>
      <c r="E15" s="29">
        <v>0.2</v>
      </c>
      <c r="F15" s="32">
        <v>9.0399999999999991</v>
      </c>
      <c r="G15" s="32"/>
      <c r="H15" s="32">
        <v>1.81</v>
      </c>
      <c r="I15" s="39">
        <f t="shared" si="0"/>
        <v>14.769600000000001</v>
      </c>
    </row>
    <row r="16" spans="2:9" ht="25.5" x14ac:dyDescent="0.2">
      <c r="B16" s="29" t="s">
        <v>23</v>
      </c>
      <c r="C16" s="30" t="s">
        <v>24</v>
      </c>
      <c r="D16" s="31" t="s">
        <v>15</v>
      </c>
      <c r="E16" s="29">
        <v>0.04</v>
      </c>
      <c r="F16" s="32">
        <v>28.6</v>
      </c>
      <c r="G16" s="32"/>
      <c r="H16" s="32">
        <v>1.1399999999999999</v>
      </c>
      <c r="I16" s="39">
        <f t="shared" si="0"/>
        <v>9.3023999999999987</v>
      </c>
    </row>
    <row r="17" spans="1:9" ht="38.25" x14ac:dyDescent="0.2">
      <c r="B17" s="29" t="s">
        <v>25</v>
      </c>
      <c r="C17" s="30" t="s">
        <v>26</v>
      </c>
      <c r="D17" s="31" t="s">
        <v>27</v>
      </c>
      <c r="E17" s="29">
        <v>23.99</v>
      </c>
      <c r="F17" s="32">
        <v>1</v>
      </c>
      <c r="G17" s="32"/>
      <c r="H17" s="32">
        <v>23.99</v>
      </c>
      <c r="I17" s="39">
        <f t="shared" si="0"/>
        <v>195.75839999999999</v>
      </c>
    </row>
    <row r="18" spans="1:9" ht="76.5" x14ac:dyDescent="0.2">
      <c r="B18" s="29" t="s">
        <v>28</v>
      </c>
      <c r="C18" s="30" t="s">
        <v>29</v>
      </c>
      <c r="D18" s="31" t="s">
        <v>30</v>
      </c>
      <c r="E18" s="29">
        <v>12</v>
      </c>
      <c r="F18" s="32">
        <v>476.17</v>
      </c>
      <c r="G18" s="32" t="s">
        <v>31</v>
      </c>
      <c r="H18" s="32">
        <v>5714.04</v>
      </c>
      <c r="I18" s="32">
        <v>3219.96</v>
      </c>
    </row>
    <row r="19" spans="1:9" ht="76.5" x14ac:dyDescent="0.2">
      <c r="B19" s="29" t="s">
        <v>32</v>
      </c>
      <c r="C19" s="30" t="s">
        <v>33</v>
      </c>
      <c r="D19" s="31" t="s">
        <v>30</v>
      </c>
      <c r="E19" s="29">
        <v>2</v>
      </c>
      <c r="F19" s="32" t="s">
        <v>34</v>
      </c>
      <c r="G19" s="32" t="s">
        <v>35</v>
      </c>
      <c r="H19" s="32">
        <v>13755</v>
      </c>
      <c r="I19" s="32">
        <v>31431.66</v>
      </c>
    </row>
    <row r="20" spans="1:9" ht="51" x14ac:dyDescent="0.2">
      <c r="B20" s="29" t="s">
        <v>36</v>
      </c>
      <c r="C20" s="30" t="s">
        <v>37</v>
      </c>
      <c r="D20" s="31" t="s">
        <v>38</v>
      </c>
      <c r="E20" s="29">
        <v>1</v>
      </c>
      <c r="F20" s="32">
        <v>206.18</v>
      </c>
      <c r="G20" s="32"/>
      <c r="H20" s="32">
        <v>206.18</v>
      </c>
      <c r="I20" s="39">
        <f>H20*8.16</f>
        <v>1682.4288000000001</v>
      </c>
    </row>
    <row r="21" spans="1:9" ht="38.25" x14ac:dyDescent="0.2">
      <c r="B21" s="29" t="s">
        <v>39</v>
      </c>
      <c r="C21" s="30" t="s">
        <v>40</v>
      </c>
      <c r="D21" s="31" t="s">
        <v>41</v>
      </c>
      <c r="E21" s="29">
        <v>0.81599999999999995</v>
      </c>
      <c r="F21" s="32">
        <v>3663.94</v>
      </c>
      <c r="G21" s="32"/>
      <c r="H21" s="32">
        <v>2989.78</v>
      </c>
      <c r="I21" s="39">
        <f>H21*8.16</f>
        <v>24396.604800000001</v>
      </c>
    </row>
    <row r="22" spans="1:9" s="46" customFormat="1" x14ac:dyDescent="0.2">
      <c r="B22" s="42"/>
      <c r="C22" s="43" t="s">
        <v>42</v>
      </c>
      <c r="D22" s="44"/>
      <c r="E22" s="42"/>
      <c r="F22" s="45"/>
      <c r="G22" s="45"/>
      <c r="H22" s="45">
        <f>SUM(H12:H21)</f>
        <v>22698.04</v>
      </c>
      <c r="I22" s="38">
        <f>SUM(I12:I21)</f>
        <v>61000.26</v>
      </c>
    </row>
    <row r="23" spans="1:9" ht="17.850000000000001" customHeight="1" x14ac:dyDescent="0.2">
      <c r="B23" s="27" t="s">
        <v>43</v>
      </c>
      <c r="C23" s="28"/>
      <c r="D23" s="28"/>
      <c r="E23" s="28"/>
      <c r="F23" s="28"/>
      <c r="G23" s="28"/>
      <c r="H23" s="28"/>
      <c r="I23" s="28"/>
    </row>
    <row r="24" spans="1:9" ht="102" x14ac:dyDescent="0.2">
      <c r="B24" s="29" t="s">
        <v>44</v>
      </c>
      <c r="C24" s="30" t="s">
        <v>45</v>
      </c>
      <c r="D24" s="31" t="s">
        <v>30</v>
      </c>
      <c r="E24" s="29">
        <v>2</v>
      </c>
      <c r="F24" s="32">
        <v>380</v>
      </c>
      <c r="G24" s="32" t="s">
        <v>46</v>
      </c>
      <c r="H24" s="32">
        <v>760</v>
      </c>
      <c r="I24" s="32">
        <v>2350</v>
      </c>
    </row>
    <row r="25" spans="1:9" ht="76.5" x14ac:dyDescent="0.2">
      <c r="B25" s="29" t="s">
        <v>47</v>
      </c>
      <c r="C25" s="30" t="s">
        <v>48</v>
      </c>
      <c r="D25" s="31" t="s">
        <v>30</v>
      </c>
      <c r="E25" s="29">
        <v>2</v>
      </c>
      <c r="F25" s="32" t="s">
        <v>49</v>
      </c>
      <c r="G25" s="32" t="s">
        <v>50</v>
      </c>
      <c r="H25" s="32">
        <v>71641.66</v>
      </c>
      <c r="I25" s="32">
        <v>81188.34</v>
      </c>
    </row>
    <row r="26" spans="1:9" ht="76.5" x14ac:dyDescent="0.2">
      <c r="B26" s="29" t="s">
        <v>51</v>
      </c>
      <c r="C26" s="30" t="s">
        <v>52</v>
      </c>
      <c r="D26" s="31" t="s">
        <v>30</v>
      </c>
      <c r="E26" s="29">
        <v>2</v>
      </c>
      <c r="F26" s="32" t="s">
        <v>53</v>
      </c>
      <c r="G26" s="32" t="s">
        <v>54</v>
      </c>
      <c r="H26" s="32">
        <v>3932.72</v>
      </c>
      <c r="I26" s="32">
        <v>4665</v>
      </c>
    </row>
    <row r="27" spans="1:9" s="46" customFormat="1" x14ac:dyDescent="0.2">
      <c r="B27" s="42"/>
      <c r="C27" s="43" t="s">
        <v>55</v>
      </c>
      <c r="D27" s="44"/>
      <c r="E27" s="42"/>
      <c r="F27" s="45"/>
      <c r="G27" s="45"/>
      <c r="H27" s="45"/>
      <c r="I27" s="45">
        <f>SUM(I24:I26)</f>
        <v>88203.34</v>
      </c>
    </row>
    <row r="28" spans="1:9" x14ac:dyDescent="0.2">
      <c r="B28" s="5"/>
      <c r="C28" s="3"/>
      <c r="D28" s="4"/>
      <c r="E28" s="5"/>
      <c r="F28" s="6"/>
      <c r="G28" s="6"/>
      <c r="H28" s="6"/>
      <c r="I28" s="6"/>
    </row>
    <row r="30" spans="1:9" x14ac:dyDescent="0.2">
      <c r="A30" s="36"/>
      <c r="B30" s="41" t="s">
        <v>59</v>
      </c>
      <c r="C30" s="40"/>
      <c r="D30" s="40"/>
      <c r="E30" s="40"/>
      <c r="F30" s="40"/>
      <c r="G30" s="40"/>
      <c r="H30" s="40"/>
      <c r="I30" s="40"/>
    </row>
  </sheetData>
  <mergeCells count="12">
    <mergeCell ref="B1:I1"/>
    <mergeCell ref="B2:I2"/>
    <mergeCell ref="B4:I4"/>
    <mergeCell ref="B9:I9"/>
    <mergeCell ref="B11:I11"/>
    <mergeCell ref="B23:I2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2023-02-27T05:27:21Z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